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\\26.20.246.65\TORGI_archiv\!2025 год\Сироты 2025\Чита\лот 23\новая закупка\"/>
    </mc:Choice>
  </mc:AlternateContent>
  <xr:revisionPtr revIDLastSave="0" documentId="13_ncr:1_{679FAD89-08CC-48FD-B339-711616EB786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обоснование" sheetId="1" r:id="rId1"/>
  </sheets>
  <definedNames>
    <definedName name="bssPhr112" localSheetId="0">обоснование!#REF!</definedName>
    <definedName name="bssPhr118" localSheetId="0">обоснование!#REF!</definedName>
    <definedName name="ZAP2KK23MQ" localSheetId="0">обоснование!#REF!</definedName>
    <definedName name="ZAP2L703L3" localSheetId="0">обоснование!#REF!</definedName>
    <definedName name="ZAP2MCM3NC" localSheetId="0">обоснование!#REF!</definedName>
    <definedName name="ZAP2MUS3LV" localSheetId="0">обоснование!#REF!</definedName>
    <definedName name="ZAP2N4G3ID" localSheetId="0">обоснование!#REF!</definedName>
    <definedName name="ZAP2NRE3NH" localSheetId="0">обоснование!#REF!</definedName>
  </definedNames>
  <calcPr calcId="191029" refMode="R1C1"/>
</workbook>
</file>

<file path=xl/calcChain.xml><?xml version="1.0" encoding="utf-8"?>
<calcChain xmlns="http://schemas.openxmlformats.org/spreadsheetml/2006/main">
  <c r="C16" i="1" l="1"/>
  <c r="C20" i="1" s="1"/>
  <c r="C17" i="1"/>
  <c r="C18" i="1" l="1"/>
</calcChain>
</file>

<file path=xl/sharedStrings.xml><?xml version="1.0" encoding="utf-8"?>
<sst xmlns="http://schemas.openxmlformats.org/spreadsheetml/2006/main" count="25" uniqueCount="25">
  <si>
    <t>Используемый метод определения НМЦК</t>
  </si>
  <si>
    <t>Средняя арифметическая цена за единицу товара (&lt;ц&gt;)</t>
  </si>
  <si>
    <t>Основные характеристики объекта</t>
  </si>
  <si>
    <t>Утверждаю</t>
  </si>
  <si>
    <t>Расчет НМЦК</t>
  </si>
  <si>
    <t>Цена за единицу товара (за 1 кв.м.), руб.</t>
  </si>
  <si>
    <t xml:space="preserve">НМЦК </t>
  </si>
  <si>
    <t xml:space="preserve">Начальная максимальная цена контракта определена методом сопоставимых рыночных цен (анализ рынка) в соответствии с ч.2  статьи  22  Федерального закона от 05.04.2013 №44-ФЗ "О контрактной системе в сфере закупок товаров, работ, услуг для обеспечения государственных и муниципальных нужд"                                                                                                                                                                                                                                                  Нормативный метод не может быть применен, так как на данный вид услуг не установлено требований к закупаемым услугам и их предельной цене в порядке, определенном Федеральным законом от 05 апреля 2013 года № 44-ФЗ.
Тарифный метод не может использоваться, так как цена на объект закупки не подлежит государственному регулированию и не установлена муниципальным правовым актом.
Проектно-сметный метод не может быть применён, в связи с тем, что объект закупки не подпадает под случаи, определённые Федеральным законом № 44 -ФЗ для применения данного метода.
Затратный метод не применим в связи с отсутствием возможности расчёта как суммы произведённых затрат и обычной для определённой сферы деятельности прибыли.
</t>
  </si>
  <si>
    <t>Количество (объем)закупаемого товара (v)    (кв.м.)</t>
  </si>
  <si>
    <r>
      <t xml:space="preserve">Среднее квадратическое отклонение (σ)                                                                           n – </t>
    </r>
    <r>
      <rPr>
        <sz val="11"/>
        <color indexed="8"/>
        <rFont val="Times New Roman"/>
        <family val="1"/>
        <charset val="204"/>
      </rPr>
      <t xml:space="preserve">количество значений, используемых в расчете.                                                 </t>
    </r>
    <r>
      <rPr>
        <b/>
        <i/>
        <sz val="11"/>
        <color indexed="8"/>
        <rFont val="Times New Roman"/>
        <family val="1"/>
        <charset val="204"/>
      </rPr>
      <t>ц</t>
    </r>
    <r>
      <rPr>
        <b/>
        <i/>
        <vertAlign val="subscript"/>
        <sz val="11"/>
        <color indexed="8"/>
        <rFont val="Times New Roman"/>
        <family val="1"/>
        <charset val="204"/>
      </rPr>
      <t>i</t>
    </r>
    <r>
      <rPr>
        <sz val="11"/>
        <color indexed="8"/>
        <rFont val="Times New Roman"/>
        <family val="1"/>
        <charset val="204"/>
      </rPr>
      <t xml:space="preserve">– цена единицы товара, работы, услуги, указанная в источнике с номером i;
</t>
    </r>
  </si>
  <si>
    <r>
      <t xml:space="preserve">Коэффициннт вариации цен (V), % (не должен превышать 33%)                                                                                                                   σ - </t>
    </r>
    <r>
      <rPr>
        <sz val="11"/>
        <color indexed="8"/>
        <rFont val="Times New Roman"/>
        <family val="1"/>
        <charset val="204"/>
      </rPr>
      <t xml:space="preserve">среднее квадратическое отклонение                                                         </t>
    </r>
    <r>
      <rPr>
        <b/>
        <sz val="11"/>
        <color indexed="8"/>
        <rFont val="Times New Roman"/>
        <family val="1"/>
        <charset val="204"/>
      </rPr>
      <t xml:space="preserve">             &lt;</t>
    </r>
    <r>
      <rPr>
        <b/>
        <i/>
        <sz val="11"/>
        <color indexed="8"/>
        <rFont val="Times New Roman"/>
        <family val="1"/>
        <charset val="204"/>
      </rPr>
      <t>ц</t>
    </r>
    <r>
      <rPr>
        <b/>
        <sz val="11"/>
        <color indexed="8"/>
        <rFont val="Times New Roman"/>
        <family val="1"/>
        <charset val="204"/>
      </rPr>
      <t xml:space="preserve">&gt;– </t>
    </r>
    <r>
      <rPr>
        <sz val="11"/>
        <color indexed="8"/>
        <rFont val="Times New Roman"/>
        <family val="1"/>
        <charset val="204"/>
      </rPr>
      <t>средняя арифметическая цена за единицу товара</t>
    </r>
  </si>
  <si>
    <r>
      <t>Расчет НМЦК по формуле:                                                                                                  v-</t>
    </r>
    <r>
      <rPr>
        <sz val="11"/>
        <color indexed="8"/>
        <rFont val="Times New Roman"/>
        <family val="1"/>
        <charset val="204"/>
      </rPr>
      <t xml:space="preserve">количество (объем)закупаемого товара                                                                                      </t>
    </r>
    <r>
      <rPr>
        <b/>
        <sz val="11"/>
        <color indexed="8"/>
        <rFont val="Times New Roman"/>
        <family val="1"/>
        <charset val="204"/>
      </rPr>
      <t>n</t>
    </r>
    <r>
      <rPr>
        <sz val="11"/>
        <color indexed="8"/>
        <rFont val="Times New Roman"/>
        <family val="1"/>
        <charset val="204"/>
      </rPr>
      <t xml:space="preserve"> – количество значений, используемых в расчете
</t>
    </r>
    <r>
      <rPr>
        <b/>
        <i/>
        <sz val="11"/>
        <color indexed="8"/>
        <rFont val="Times New Roman"/>
        <family val="1"/>
        <charset val="204"/>
      </rPr>
      <t>цi</t>
    </r>
    <r>
      <rPr>
        <sz val="11"/>
        <color indexed="8"/>
        <rFont val="Times New Roman"/>
        <family val="1"/>
        <charset val="204"/>
      </rPr>
      <t xml:space="preserve">– цена единицы товара, работы, услуги, указанная в источнике с номером i;          </t>
    </r>
    <r>
      <rPr>
        <b/>
        <sz val="11"/>
        <color indexed="8"/>
        <rFont val="Calibri"/>
        <family val="2"/>
        <charset val="204"/>
      </rPr>
      <t/>
    </r>
  </si>
  <si>
    <r>
      <t xml:space="preserve">приобретение в государственную собственность жилого помещения (благоустроенная квартира) для детей-сирот и детей, оставшихся без попечения родителей, и лиц из их числа, в г. Чита Забайкальского края, </t>
    </r>
    <r>
      <rPr>
        <b/>
        <sz val="11"/>
        <color indexed="8"/>
        <rFont val="Times New Roman"/>
        <family val="1"/>
        <charset val="204"/>
      </rPr>
      <t>однокомнатное</t>
    </r>
    <r>
      <rPr>
        <sz val="11"/>
        <color indexed="8"/>
        <rFont val="Times New Roman"/>
        <family val="1"/>
        <charset val="204"/>
      </rPr>
      <t xml:space="preserve"> жилое помещение площадью не менее</t>
    </r>
    <r>
      <rPr>
        <b/>
        <sz val="11"/>
        <color indexed="8"/>
        <rFont val="Times New Roman"/>
        <family val="1"/>
        <charset val="204"/>
      </rPr>
      <t xml:space="preserve"> 30 кв.м</t>
    </r>
  </si>
  <si>
    <t xml:space="preserve">И.о. директора ГКУ "Управление капитального </t>
  </si>
  <si>
    <t>строительства Забайкальского края"</t>
  </si>
  <si>
    <t>Исполнитель: Ведущий специалист производственного отдела объектов социального назначения</t>
  </si>
  <si>
    <t>Степанцова Юлия Николаевна</t>
  </si>
  <si>
    <t>"_______"_____________________2025г.</t>
  </si>
  <si>
    <t>https://www.avito.ru/chita/kvartiry/1-k._kvartira_336_m_45_et._4436976092?context=H4sIAAAAAAAA_wEmANn_YToxOntzOjE6IngiO3M6MTY6Ik8waFpzOElGSjNzRGNBSXYiO30U77ljJgAAAA</t>
  </si>
  <si>
    <t>https://www.avito.ru/chita/kvartiry/1-k._kvartira_316_m_58_et._4641414302?context=H4sIAAAAAAAA_wEmANn_YToxOntzOjE6IngiO3M6MTY6InNSdjJsOFNzVWVlMURYU20iO31W1lNrJgAAAA</t>
  </si>
  <si>
    <t>https://www.avito.ru/chita/kvartiry/1-k._kvartira_304_m_25_et._4756068851?context=H4sIAAAAAAAA_wEmANn_YToxOntzOjE6IngiO3M6MTY6IjFRTzB5eEp6Ymo2eElDU2UiO31Ssc-_JgAAAA</t>
  </si>
  <si>
    <t>https://www.avito.ru/chita/kvartiry/1-k._kvartira_342_m_15_et._4543112483?context=H4sIAAAAAAAA_wEmANn_YToxOntzOjE6IngiO3M6MTY6IlVzM2IxY3dVRmg1WHpFR3kiO331MNLvJgAAAA</t>
  </si>
  <si>
    <t>________________________Д.В. Печенкин</t>
  </si>
  <si>
    <t>Предложения однокомнатных жилых помещений не ранее 1970 года постройки, находится в границах городского округа "Город Чита" Забайкальского края, за исключением ул. Молоковский тракт, мкр. Агрогородок Опытный, мкр. ТУСМ-4, мкр. Молодежный д. 2, мкр. Молодежный д. 10, ул.  Строителей, д. 90, д. 92, д. 94, п. Рудник Кадала, ул. Новая, д. 59, д. 61, д. 63; ул. Гайдара, д. 1а, д. 3, д. 9, мкр. Жилой Городок п. Аэропорт.</t>
  </si>
  <si>
    <t>Обоснование начальной максимальной цены контракта на приобретение в государственную собственность жилого помещения для детей-сирот 
в г. Чита, Забайкальского края  (Лот 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</si>
</sst>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\ _₽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vertAlign val="subscript"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4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39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0" fillId="0" borderId="0" xfId="0" applyFill="1"/>
    <xf numFmtId="4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wrapText="1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/>
    <xf numFmtId="4" fontId="7" fillId="0" borderId="0" xfId="0" applyNumberFormat="1" applyFont="1" applyFill="1" applyAlignment="1">
      <alignment horizontal="center"/>
    </xf>
    <xf numFmtId="4" fontId="15" fillId="0" borderId="0" xfId="0" applyNumberFormat="1" applyFont="1"/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left"/>
    </xf>
    <xf numFmtId="165" fontId="0" fillId="0" borderId="0" xfId="0" applyNumberFormat="1"/>
    <xf numFmtId="4" fontId="6" fillId="0" borderId="1" xfId="2" applyNumberFormat="1" applyFont="1" applyFill="1" applyBorder="1" applyAlignment="1">
      <alignment horizontal="left"/>
    </xf>
    <xf numFmtId="4" fontId="16" fillId="0" borderId="1" xfId="0" applyNumberFormat="1" applyFont="1" applyFill="1" applyBorder="1" applyAlignment="1">
      <alignment horizontal="left"/>
    </xf>
    <xf numFmtId="0" fontId="11" fillId="0" borderId="0" xfId="0" applyFont="1"/>
    <xf numFmtId="0" fontId="12" fillId="0" borderId="0" xfId="0" applyFont="1"/>
    <xf numFmtId="0" fontId="12" fillId="0" borderId="0" xfId="0" applyFont="1" applyBorder="1"/>
    <xf numFmtId="0" fontId="13" fillId="0" borderId="0" xfId="0" applyFont="1" applyBorder="1"/>
    <xf numFmtId="4" fontId="13" fillId="0" borderId="0" xfId="0" applyNumberFormat="1" applyFont="1" applyBorder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4" fillId="2" borderId="1" xfId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/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gif"/><Relationship Id="rId13" Type="http://schemas.openxmlformats.org/officeDocument/2006/relationships/image" Target="http://www.1gl.ru/system/content/feature/image/2633954/" TargetMode="External"/><Relationship Id="rId3" Type="http://schemas.openxmlformats.org/officeDocument/2006/relationships/image" Target="http://www.1gl.ru/system/content/feature/image/2633953/" TargetMode="External"/><Relationship Id="rId7" Type="http://schemas.openxmlformats.org/officeDocument/2006/relationships/image" Target="http://www.1gl.ru/system/content/feature/image/2633955/" TargetMode="External"/><Relationship Id="rId12" Type="http://schemas.openxmlformats.org/officeDocument/2006/relationships/image" Target="../media/image7.gif"/><Relationship Id="rId2" Type="http://schemas.openxmlformats.org/officeDocument/2006/relationships/image" Target="../media/image2.gif"/><Relationship Id="rId1" Type="http://schemas.openxmlformats.org/officeDocument/2006/relationships/image" Target="../media/image1.png"/><Relationship Id="rId6" Type="http://schemas.openxmlformats.org/officeDocument/2006/relationships/image" Target="../media/image4.gif"/><Relationship Id="rId11" Type="http://schemas.openxmlformats.org/officeDocument/2006/relationships/image" Target="http://www.1gl.ru/system/content/feature/image/591798/" TargetMode="External"/><Relationship Id="rId5" Type="http://schemas.openxmlformats.org/officeDocument/2006/relationships/image" Target="http://www.1gl.ru/system/content/feature/image/591802/" TargetMode="External"/><Relationship Id="rId10" Type="http://schemas.openxmlformats.org/officeDocument/2006/relationships/image" Target="../media/image6.gif"/><Relationship Id="rId4" Type="http://schemas.openxmlformats.org/officeDocument/2006/relationships/image" Target="../media/image3.gif"/><Relationship Id="rId9" Type="http://schemas.openxmlformats.org/officeDocument/2006/relationships/image" Target="http://www.1gl.ru/system/content/feature/image/2633956/" TargetMode="External"/><Relationship Id="rId14" Type="http://schemas.openxmlformats.org/officeDocument/2006/relationships/image" Target="../media/image8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20</xdr:row>
      <xdr:rowOff>0</xdr:rowOff>
    </xdr:from>
    <xdr:to>
      <xdr:col>0</xdr:col>
      <xdr:colOff>800100</xdr:colOff>
      <xdr:row>20</xdr:row>
      <xdr:rowOff>0</xdr:rowOff>
    </xdr:to>
    <xdr:pic>
      <xdr:nvPicPr>
        <xdr:cNvPr id="5852" name="Picture 1">
          <a:extLst>
            <a:ext uri="{FF2B5EF4-FFF2-40B4-BE49-F238E27FC236}">
              <a16:creationId xmlns:a16="http://schemas.microsoft.com/office/drawing/2014/main" id="{1342E50F-10AE-4D03-8261-AF751527E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14395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352425</xdr:colOff>
      <xdr:row>20</xdr:row>
      <xdr:rowOff>0</xdr:rowOff>
    </xdr:from>
    <xdr:to>
      <xdr:col>0</xdr:col>
      <xdr:colOff>800100</xdr:colOff>
      <xdr:row>20</xdr:row>
      <xdr:rowOff>0</xdr:rowOff>
    </xdr:to>
    <xdr:pic>
      <xdr:nvPicPr>
        <xdr:cNvPr id="5853" name="Picture 7" descr="http://www.1gl.ru/system/content/feature/image/2633953/">
          <a:extLst>
            <a:ext uri="{FF2B5EF4-FFF2-40B4-BE49-F238E27FC236}">
              <a16:creationId xmlns:a16="http://schemas.microsoft.com/office/drawing/2014/main" id="{540A171C-993D-4CB2-9837-5483F1E8B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1439525"/>
          <a:ext cx="447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123825</xdr:colOff>
      <xdr:row>20</xdr:row>
      <xdr:rowOff>0</xdr:rowOff>
    </xdr:to>
    <xdr:pic>
      <xdr:nvPicPr>
        <xdr:cNvPr id="5854" name="Picture 6" descr="http://www.1gl.ru/system/content/feature/image/591802/">
          <a:extLst>
            <a:ext uri="{FF2B5EF4-FFF2-40B4-BE49-F238E27FC236}">
              <a16:creationId xmlns:a16="http://schemas.microsoft.com/office/drawing/2014/main" id="{A023B638-F0ED-4396-AF5F-4687F94DD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9525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123825</xdr:colOff>
      <xdr:row>20</xdr:row>
      <xdr:rowOff>0</xdr:rowOff>
    </xdr:to>
    <xdr:pic>
      <xdr:nvPicPr>
        <xdr:cNvPr id="5855" name="Picture 4" descr="http://www.1gl.ru/system/content/feature/image/2633955/">
          <a:extLst>
            <a:ext uri="{FF2B5EF4-FFF2-40B4-BE49-F238E27FC236}">
              <a16:creationId xmlns:a16="http://schemas.microsoft.com/office/drawing/2014/main" id="{E8FD1FD2-ABCE-4F45-A8A3-37823A7A5D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r:link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9525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85725</xdr:colOff>
      <xdr:row>20</xdr:row>
      <xdr:rowOff>0</xdr:rowOff>
    </xdr:to>
    <xdr:pic>
      <xdr:nvPicPr>
        <xdr:cNvPr id="5856" name="Picture 3" descr="http://www.1gl.ru/system/content/feature/image/2633956/">
          <a:extLst>
            <a:ext uri="{FF2B5EF4-FFF2-40B4-BE49-F238E27FC236}">
              <a16:creationId xmlns:a16="http://schemas.microsoft.com/office/drawing/2014/main" id="{E44ECD88-1F07-4A9A-9795-C11108181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r:link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9525"/>
          <a:ext cx="85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85725</xdr:colOff>
      <xdr:row>20</xdr:row>
      <xdr:rowOff>0</xdr:rowOff>
    </xdr:to>
    <xdr:pic>
      <xdr:nvPicPr>
        <xdr:cNvPr id="5857" name="Picture 2" descr="http://www.1gl.ru/system/content/feature/image/591798/">
          <a:extLst>
            <a:ext uri="{FF2B5EF4-FFF2-40B4-BE49-F238E27FC236}">
              <a16:creationId xmlns:a16="http://schemas.microsoft.com/office/drawing/2014/main" id="{3D031A79-0BA0-4909-AE36-52A07440D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r:link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9525"/>
          <a:ext cx="85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314325</xdr:colOff>
      <xdr:row>25</xdr:row>
      <xdr:rowOff>0</xdr:rowOff>
    </xdr:from>
    <xdr:to>
      <xdr:col>0</xdr:col>
      <xdr:colOff>1390650</xdr:colOff>
      <xdr:row>25</xdr:row>
      <xdr:rowOff>0</xdr:rowOff>
    </xdr:to>
    <xdr:pic>
      <xdr:nvPicPr>
        <xdr:cNvPr id="5858" name="Picture 11" descr="http://www.1gl.ru/system/content/feature/image/2633954/">
          <a:extLst>
            <a:ext uri="{FF2B5EF4-FFF2-40B4-BE49-F238E27FC236}">
              <a16:creationId xmlns:a16="http://schemas.microsoft.com/office/drawing/2014/main" id="{DCC00B4A-0FCC-4D42-A60C-39BF868F1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r:link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240155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209550</xdr:colOff>
      <xdr:row>25</xdr:row>
      <xdr:rowOff>0</xdr:rowOff>
    </xdr:from>
    <xdr:to>
      <xdr:col>0</xdr:col>
      <xdr:colOff>838200</xdr:colOff>
      <xdr:row>25</xdr:row>
      <xdr:rowOff>0</xdr:rowOff>
    </xdr:to>
    <xdr:pic>
      <xdr:nvPicPr>
        <xdr:cNvPr id="5859" name="Picture 13" descr="http://www.1gl.ru/system/content/feature/image/2633953/">
          <a:extLst>
            <a:ext uri="{FF2B5EF4-FFF2-40B4-BE49-F238E27FC236}">
              <a16:creationId xmlns:a16="http://schemas.microsoft.com/office/drawing/2014/main" id="{F4A663CA-30B3-4377-BF3E-4AEFF5B00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2401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1504950</xdr:colOff>
      <xdr:row>25</xdr:row>
      <xdr:rowOff>0</xdr:rowOff>
    </xdr:to>
    <xdr:pic>
      <xdr:nvPicPr>
        <xdr:cNvPr id="5860" name="Picture 15">
          <a:extLst>
            <a:ext uri="{FF2B5EF4-FFF2-40B4-BE49-F238E27FC236}">
              <a16:creationId xmlns:a16="http://schemas.microsoft.com/office/drawing/2014/main" id="{554AC5A9-5AD5-4307-B2FE-108C1F88D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401550"/>
          <a:ext cx="1504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666750</xdr:colOff>
      <xdr:row>16</xdr:row>
      <xdr:rowOff>666750</xdr:rowOff>
    </xdr:from>
    <xdr:to>
      <xdr:col>1</xdr:col>
      <xdr:colOff>1733550</xdr:colOff>
      <xdr:row>17</xdr:row>
      <xdr:rowOff>0</xdr:rowOff>
    </xdr:to>
    <xdr:pic>
      <xdr:nvPicPr>
        <xdr:cNvPr id="5861" name="Picture 16" descr="http://www.1gl.ru/system/content/feature/image/2633954/">
          <a:extLst>
            <a:ext uri="{FF2B5EF4-FFF2-40B4-BE49-F238E27FC236}">
              <a16:creationId xmlns:a16="http://schemas.microsoft.com/office/drawing/2014/main" id="{BED613C1-C95C-4634-A4B2-5DDA0FC01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r:link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8105775"/>
          <a:ext cx="10668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781050</xdr:colOff>
      <xdr:row>17</xdr:row>
      <xdr:rowOff>495300</xdr:rowOff>
    </xdr:from>
    <xdr:to>
      <xdr:col>1</xdr:col>
      <xdr:colOff>1647825</xdr:colOff>
      <xdr:row>17</xdr:row>
      <xdr:rowOff>952500</xdr:rowOff>
    </xdr:to>
    <xdr:pic>
      <xdr:nvPicPr>
        <xdr:cNvPr id="5862" name="Picture 17" descr="http://www.1gl.ru/system/content/feature/image/2633953/">
          <a:extLst>
            <a:ext uri="{FF2B5EF4-FFF2-40B4-BE49-F238E27FC236}">
              <a16:creationId xmlns:a16="http://schemas.microsoft.com/office/drawing/2014/main" id="{DA538377-DADD-44B2-ADDE-62FE3A29E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9315450"/>
          <a:ext cx="8667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18</xdr:row>
      <xdr:rowOff>990600</xdr:rowOff>
    </xdr:from>
    <xdr:to>
      <xdr:col>1</xdr:col>
      <xdr:colOff>1219200</xdr:colOff>
      <xdr:row>19</xdr:row>
      <xdr:rowOff>0</xdr:rowOff>
    </xdr:to>
    <xdr:pic>
      <xdr:nvPicPr>
        <xdr:cNvPr id="5863" name="Picture 20">
          <a:extLst>
            <a:ext uri="{FF2B5EF4-FFF2-40B4-BE49-F238E27FC236}">
              <a16:creationId xmlns:a16="http://schemas.microsoft.com/office/drawing/2014/main" id="{23FEE4E1-4E06-4D13-AC1B-E1848A031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11001375"/>
          <a:ext cx="1219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vito.ru/chita/kvartiry/1-k._kvartira_342_m_15_et._4543112483?context=H4sIAAAAAAAA_wEmANn_YToxOntzOjE6IngiO3M6MTY6IlVzM2IxY3dVRmg1WHpFR3kiO331MNLvJgAAAA" TargetMode="External"/><Relationship Id="rId2" Type="http://schemas.openxmlformats.org/officeDocument/2006/relationships/hyperlink" Target="https://www.avito.ru/chita/kvartiry/1-k._kvartira_304_m_25_et._4756068851?context=H4sIAAAAAAAA_wEmANn_YToxOntzOjE6IngiO3M6MTY6IjFRTzB5eEp6Ymo2eElDU2UiO31Ssc-_JgAAAA" TargetMode="External"/><Relationship Id="rId1" Type="http://schemas.openxmlformats.org/officeDocument/2006/relationships/hyperlink" Target="https://www.avito.ru/chita/kvartiry/1-k._kvartira_316_m_58_et._4641414302?context=H4sIAAAAAAAA_wEmANn_YToxOntzOjE6IngiO3M6MTY6InNSdjJsOFNzVWVlMURYU20iO31W1lNrJgAAAA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vito.ru/chita/kvartiry/1-k._kvartira_336_m_45_et._4436976092?context=H4sIAAAAAAAA_wEmANn_YToxOntzOjE6IngiO3M6MTY6Ik8waFpzOElGSjNzRGNBSXYiO30U77ljJgAAA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Normal="100" workbookViewId="0">
      <selection activeCell="A6" sqref="A6:C6"/>
    </sheetView>
  </sheetViews>
  <sheetFormatPr defaultRowHeight="15" x14ac:dyDescent="0.25"/>
  <cols>
    <col min="1" max="1" width="28.28515625" style="7" customWidth="1"/>
    <col min="2" max="2" width="64" style="7" customWidth="1"/>
    <col min="3" max="3" width="66.28515625" style="12" customWidth="1"/>
    <col min="4" max="4" width="9.28515625" customWidth="1"/>
    <col min="5" max="5" width="9.85546875" customWidth="1"/>
    <col min="6" max="6" width="9.28515625" customWidth="1"/>
    <col min="7" max="7" width="9.85546875" customWidth="1"/>
    <col min="8" max="8" width="22.7109375" customWidth="1"/>
    <col min="9" max="9" width="15" customWidth="1"/>
    <col min="10" max="10" width="20.140625" customWidth="1"/>
    <col min="11" max="11" width="14.7109375" customWidth="1"/>
  </cols>
  <sheetData>
    <row r="1" spans="1:3" s="5" customFormat="1" ht="15" customHeight="1" x14ac:dyDescent="0.2">
      <c r="A1" s="9"/>
      <c r="B1" s="10"/>
      <c r="C1" s="11" t="s">
        <v>3</v>
      </c>
    </row>
    <row r="2" spans="1:3" s="5" customFormat="1" ht="15" customHeight="1" x14ac:dyDescent="0.2">
      <c r="A2" s="26"/>
      <c r="B2" s="27"/>
      <c r="C2" s="11" t="s">
        <v>13</v>
      </c>
    </row>
    <row r="3" spans="1:3" s="5" customFormat="1" ht="15" customHeight="1" x14ac:dyDescent="0.2">
      <c r="A3" s="37"/>
      <c r="B3" s="37"/>
      <c r="C3" s="11" t="s">
        <v>14</v>
      </c>
    </row>
    <row r="4" spans="1:3" s="5" customFormat="1" ht="15" customHeight="1" x14ac:dyDescent="0.2">
      <c r="A4" s="38"/>
      <c r="B4" s="38"/>
      <c r="C4" s="11" t="s">
        <v>22</v>
      </c>
    </row>
    <row r="5" spans="1:3" s="5" customFormat="1" ht="15" customHeight="1" x14ac:dyDescent="0.2">
      <c r="A5" s="38"/>
      <c r="B5" s="38"/>
      <c r="C5" s="11" t="s">
        <v>17</v>
      </c>
    </row>
    <row r="6" spans="1:3" s="2" customFormat="1" ht="31.9" customHeight="1" x14ac:dyDescent="0.25">
      <c r="A6" s="33" t="s">
        <v>24</v>
      </c>
      <c r="B6" s="33"/>
      <c r="C6" s="33"/>
    </row>
    <row r="7" spans="1:3" ht="8.65" customHeight="1" x14ac:dyDescent="0.25"/>
    <row r="8" spans="1:3" ht="48.4" customHeight="1" x14ac:dyDescent="0.25">
      <c r="A8" s="1" t="s">
        <v>2</v>
      </c>
      <c r="B8" s="31" t="s">
        <v>12</v>
      </c>
      <c r="C8" s="32"/>
    </row>
    <row r="9" spans="1:3" ht="167.25" customHeight="1" x14ac:dyDescent="0.25">
      <c r="A9" s="1" t="s">
        <v>0</v>
      </c>
      <c r="B9" s="29" t="s">
        <v>7</v>
      </c>
      <c r="C9" s="30"/>
    </row>
    <row r="10" spans="1:3" ht="17.649999999999999" customHeight="1" x14ac:dyDescent="0.25">
      <c r="A10" s="34" t="s">
        <v>4</v>
      </c>
      <c r="B10" s="4" t="s">
        <v>8</v>
      </c>
      <c r="C10" s="4">
        <v>30</v>
      </c>
    </row>
    <row r="11" spans="1:3" ht="114" x14ac:dyDescent="0.25">
      <c r="A11" s="35"/>
      <c r="B11" s="6" t="s">
        <v>23</v>
      </c>
      <c r="C11" s="3" t="s">
        <v>5</v>
      </c>
    </row>
    <row r="12" spans="1:3" ht="60" x14ac:dyDescent="0.25">
      <c r="A12" s="35"/>
      <c r="B12" s="28" t="s">
        <v>18</v>
      </c>
      <c r="C12" s="17">
        <v>172619.05</v>
      </c>
    </row>
    <row r="13" spans="1:3" ht="60" x14ac:dyDescent="0.25">
      <c r="A13" s="35"/>
      <c r="B13" s="28" t="s">
        <v>19</v>
      </c>
      <c r="C13" s="17">
        <v>164556.96</v>
      </c>
    </row>
    <row r="14" spans="1:3" ht="60" x14ac:dyDescent="0.25">
      <c r="A14" s="35"/>
      <c r="B14" s="28" t="s">
        <v>20</v>
      </c>
      <c r="C14" s="17">
        <v>162828.95000000001</v>
      </c>
    </row>
    <row r="15" spans="1:3" ht="60" x14ac:dyDescent="0.25">
      <c r="A15" s="35"/>
      <c r="B15" s="28" t="s">
        <v>21</v>
      </c>
      <c r="C15" s="17">
        <v>160818.71</v>
      </c>
    </row>
    <row r="16" spans="1:3" ht="18.75" customHeight="1" x14ac:dyDescent="0.25">
      <c r="A16" s="35"/>
      <c r="B16" s="13" t="s">
        <v>1</v>
      </c>
      <c r="C16" s="16">
        <f>ROUND(SUM(C12:C15)/4,2)</f>
        <v>165205.92000000001</v>
      </c>
    </row>
    <row r="17" spans="1:10" ht="108.75" customHeight="1" x14ac:dyDescent="0.25">
      <c r="A17" s="35"/>
      <c r="B17" s="13" t="s">
        <v>9</v>
      </c>
      <c r="C17" s="14">
        <f>STDEV(C12:C15)</f>
        <v>5172.7891716647046</v>
      </c>
    </row>
    <row r="18" spans="1:10" ht="94.15" customHeight="1" x14ac:dyDescent="0.25">
      <c r="A18" s="35"/>
      <c r="B18" s="13" t="s">
        <v>10</v>
      </c>
      <c r="C18" s="14">
        <f>C17/C16*100</f>
        <v>3.1311161075006901</v>
      </c>
      <c r="H18" s="15"/>
    </row>
    <row r="19" spans="1:10" ht="96" customHeight="1" x14ac:dyDescent="0.25">
      <c r="A19" s="36"/>
      <c r="B19" s="13" t="s">
        <v>11</v>
      </c>
      <c r="C19" s="14"/>
    </row>
    <row r="20" spans="1:10" ht="17.100000000000001" customHeight="1" x14ac:dyDescent="0.25">
      <c r="A20" s="1"/>
      <c r="B20" s="13" t="s">
        <v>6</v>
      </c>
      <c r="C20" s="14">
        <f>C10*C16</f>
        <v>4956177.6000000006</v>
      </c>
    </row>
    <row r="21" spans="1:10" s="7" customFormat="1" ht="19.5" customHeight="1" x14ac:dyDescent="0.25">
      <c r="A21" s="18"/>
      <c r="B21" s="19"/>
      <c r="C21" s="19"/>
      <c r="D21" s="19"/>
      <c r="E21" s="19"/>
      <c r="F21" s="19"/>
      <c r="G21" s="19"/>
      <c r="H21" s="19"/>
      <c r="I21" s="8"/>
      <c r="J21" s="8"/>
    </row>
    <row r="22" spans="1:10" s="7" customFormat="1" ht="13.15" customHeight="1" x14ac:dyDescent="0.25">
      <c r="A22" s="18"/>
      <c r="B22" s="18"/>
      <c r="C22" s="25"/>
      <c r="D22" s="21"/>
      <c r="E22" s="22"/>
      <c r="F22" s="22"/>
      <c r="G22" s="21"/>
      <c r="H22" s="21"/>
      <c r="I22" s="8"/>
      <c r="J22" s="8"/>
    </row>
    <row r="23" spans="1:10" s="7" customFormat="1" ht="13.5" customHeight="1" x14ac:dyDescent="0.25">
      <c r="A23" s="18"/>
      <c r="B23" s="18"/>
      <c r="C23" s="23"/>
      <c r="D23" s="21"/>
      <c r="E23" s="22"/>
      <c r="F23" s="22"/>
      <c r="G23" s="21"/>
      <c r="H23" s="21"/>
      <c r="I23" s="8"/>
      <c r="J23" s="8"/>
    </row>
    <row r="24" spans="1:10" x14ac:dyDescent="0.25">
      <c r="A24" s="24" t="s">
        <v>15</v>
      </c>
      <c r="B24" s="24"/>
      <c r="C24" s="24" t="s">
        <v>16</v>
      </c>
      <c r="D24" s="19"/>
      <c r="E24" s="20"/>
      <c r="F24" s="20"/>
      <c r="G24" s="20"/>
      <c r="H24" s="20"/>
    </row>
  </sheetData>
  <mergeCells count="7">
    <mergeCell ref="B9:C9"/>
    <mergeCell ref="B8:C8"/>
    <mergeCell ref="A6:C6"/>
    <mergeCell ref="A10:A19"/>
    <mergeCell ref="A3:B3"/>
    <mergeCell ref="A4:B4"/>
    <mergeCell ref="A5:B5"/>
  </mergeCells>
  <phoneticPr fontId="2" type="noConversion"/>
  <hyperlinks>
    <hyperlink ref="B13" r:id="rId1" xr:uid="{00000000-0004-0000-0000-000001000000}"/>
    <hyperlink ref="B14" r:id="rId2" xr:uid="{00000000-0004-0000-0000-000002000000}"/>
    <hyperlink ref="B15" r:id="rId3" xr:uid="{00000000-0004-0000-0000-000003000000}"/>
    <hyperlink ref="B12" r:id="rId4" xr:uid="{867E4AA0-88C8-4E9F-AC9D-0D523896BA78}"/>
  </hyperlinks>
  <pageMargins left="0.70866141732283472" right="0.19685039370078741" top="0.23622047244094491" bottom="0.23622047244094491" header="0.43307086614173229" footer="0.23622047244094491"/>
  <pageSetup paperSize="9" scale="85" orientation="landscape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Ламнова Юлия Игоревна</cp:lastModifiedBy>
  <cp:lastPrinted>2025-03-12T01:30:36Z</cp:lastPrinted>
  <dcterms:created xsi:type="dcterms:W3CDTF">2016-02-11T05:21:43Z</dcterms:created>
  <dcterms:modified xsi:type="dcterms:W3CDTF">2025-03-12T01:30:40Z</dcterms:modified>
</cp:coreProperties>
</file>